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7665" windowHeight="6060" activeTab="0"/>
  </bookViews>
  <sheets>
    <sheet name="Hoja1" sheetId="1" r:id="rId1"/>
  </sheets>
  <definedNames>
    <definedName name="_xlnm.Print_Area" localSheetId="0">'Hoja1'!$C$4:$K$14</definedName>
  </definedNames>
  <calcPr fullCalcOnLoad="1"/>
</workbook>
</file>

<file path=xl/sharedStrings.xml><?xml version="1.0" encoding="utf-8"?>
<sst xmlns="http://schemas.openxmlformats.org/spreadsheetml/2006/main" count="52" uniqueCount="31">
  <si>
    <t>COMBLIN</t>
  </si>
  <si>
    <t xml:space="preserve">LOC   </t>
  </si>
  <si>
    <t xml:space="preserve">CROHN   </t>
  </si>
  <si>
    <t xml:space="preserve">MUEX   </t>
  </si>
  <si>
    <t>(0= si vs. 1= no)</t>
  </si>
  <si>
    <t>TIL</t>
  </si>
  <si>
    <t xml:space="preserve">MIB1   </t>
  </si>
  <si>
    <t xml:space="preserve">P53   </t>
  </si>
  <si>
    <t xml:space="preserve">REFERENCIA # </t>
  </si>
  <si>
    <t>CROHN= linfocitos peritumorales Crohn-like (*)</t>
  </si>
  <si>
    <t>(porcentaje; sin decimales)</t>
  </si>
  <si>
    <t>MIB1= positividad IHQ Ki67</t>
  </si>
  <si>
    <t>P53= positividad IHQ p53</t>
  </si>
  <si>
    <t>(*) 3 nódulos linfocitarios en 1 campo de pequeño aumento (4x)</t>
  </si>
  <si>
    <t>MUEX= componente mucinoso extracelular</t>
  </si>
  <si>
    <t xml:space="preserve">CRE   </t>
  </si>
  <si>
    <t>CRE= patrón de crecimiento</t>
  </si>
  <si>
    <t>TIL= linfocitos intraepiteliales (**)</t>
  </si>
  <si>
    <t xml:space="preserve">(**) 4 o más linfocitos intraepiteliales (TIL) por campo de gran aumento (40x). Evaluar en las zonas con mayor número de TIL </t>
  </si>
  <si>
    <t>LOC= localización del tumor</t>
  </si>
  <si>
    <t xml:space="preserve">PREDICCIÓN DEL FENOTIPO RER EN EL CARCINOMA COLORECTAL </t>
  </si>
  <si>
    <t xml:space="preserve">PREDICCIÓN DEL FENOTIPO RER EN EL CARCINOMA COLORECTAL  </t>
  </si>
  <si>
    <t xml:space="preserve">PREDICCIÓN </t>
  </si>
  <si>
    <t xml:space="preserve">PREDICCIÓN  </t>
  </si>
  <si>
    <r>
      <t xml:space="preserve">(0= proximal </t>
    </r>
    <r>
      <rPr>
        <i/>
        <sz val="14"/>
        <color indexed="18"/>
        <rFont val="Verdana"/>
        <family val="2"/>
      </rPr>
      <t>vs.</t>
    </r>
    <r>
      <rPr>
        <sz val="14"/>
        <color indexed="18"/>
        <rFont val="Verdana"/>
        <family val="2"/>
      </rPr>
      <t xml:space="preserve"> 1= distal)</t>
    </r>
  </si>
  <si>
    <r>
      <t xml:space="preserve">(0= expansivo </t>
    </r>
    <r>
      <rPr>
        <i/>
        <sz val="14"/>
        <color indexed="18"/>
        <rFont val="Verdana"/>
        <family val="2"/>
      </rPr>
      <t>vs.</t>
    </r>
    <r>
      <rPr>
        <sz val="14"/>
        <color indexed="18"/>
        <rFont val="Verdana"/>
        <family val="2"/>
      </rPr>
      <t xml:space="preserve"> 1= infiltrativo)</t>
    </r>
  </si>
  <si>
    <r>
      <t xml:space="preserve">(0= si </t>
    </r>
    <r>
      <rPr>
        <i/>
        <sz val="14"/>
        <color indexed="18"/>
        <rFont val="Verdana"/>
        <family val="2"/>
      </rPr>
      <t>vs.</t>
    </r>
    <r>
      <rPr>
        <sz val="14"/>
        <color indexed="18"/>
        <rFont val="Verdana"/>
        <family val="2"/>
      </rPr>
      <t xml:space="preserve"> 1= no)</t>
    </r>
  </si>
  <si>
    <t>BIOPAT RERTEST.6</t>
  </si>
  <si>
    <t>BIOPAT RERTEST.8</t>
  </si>
  <si>
    <t xml:space="preserve">SÓLIDO= componente sólido </t>
  </si>
  <si>
    <t xml:space="preserve">SÓLIDO 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</si>
</sst>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0%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6">
    <font>
      <sz val="12"/>
      <name val="Comic Sans MS"/>
      <family val="0"/>
    </font>
    <font>
      <sz val="8"/>
      <name val="Comic Sans MS"/>
      <family val="0"/>
    </font>
    <font>
      <u val="single"/>
      <sz val="9"/>
      <color indexed="12"/>
      <name val="Comic Sans MS"/>
      <family val="0"/>
    </font>
    <font>
      <u val="single"/>
      <sz val="9"/>
      <color indexed="36"/>
      <name val="Comic Sans MS"/>
      <family val="0"/>
    </font>
    <font>
      <sz val="12"/>
      <color indexed="18"/>
      <name val="Comic Sans MS"/>
      <family val="0"/>
    </font>
    <font>
      <sz val="12"/>
      <color indexed="61"/>
      <name val="Comic Sans MS"/>
      <family val="4"/>
    </font>
    <font>
      <b/>
      <sz val="12"/>
      <color indexed="61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1"/>
      <name val="Verdana"/>
      <family val="2"/>
    </font>
    <font>
      <sz val="12"/>
      <color indexed="18"/>
      <name val="Verdana"/>
      <family val="2"/>
    </font>
    <font>
      <b/>
      <sz val="20"/>
      <color indexed="18"/>
      <name val="Verdana"/>
      <family val="2"/>
    </font>
    <font>
      <b/>
      <sz val="16"/>
      <color indexed="18"/>
      <name val="Verdana"/>
      <family val="2"/>
    </font>
    <font>
      <b/>
      <sz val="18"/>
      <color indexed="18"/>
      <name val="Verdana"/>
      <family val="2"/>
    </font>
    <font>
      <sz val="14"/>
      <color indexed="18"/>
      <name val="Verdana"/>
      <family val="2"/>
    </font>
    <font>
      <i/>
      <sz val="14"/>
      <color indexed="18"/>
      <name val="Verdana"/>
      <family val="2"/>
    </font>
    <font>
      <sz val="14"/>
      <color indexed="9"/>
      <name val="Verdana"/>
      <family val="2"/>
    </font>
    <font>
      <b/>
      <sz val="14"/>
      <color indexed="61"/>
      <name val="Verdana"/>
      <family val="2"/>
    </font>
    <font>
      <sz val="14"/>
      <color indexed="61"/>
      <name val="Verdana"/>
      <family val="2"/>
    </font>
    <font>
      <sz val="12"/>
      <color indexed="61"/>
      <name val="Verdana"/>
      <family val="2"/>
    </font>
    <font>
      <b/>
      <sz val="12"/>
      <color indexed="1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right"/>
    </xf>
    <xf numFmtId="0" fontId="26" fillId="0" borderId="13" xfId="0" applyFont="1" applyFill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8" fillId="0" borderId="0" xfId="0" applyFont="1" applyFill="1" applyBorder="1" applyAlignment="1">
      <alignment horizontal="left"/>
    </xf>
    <xf numFmtId="0" fontId="25" fillId="0" borderId="1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3" fontId="29" fillId="0" borderId="13" xfId="0" applyNumberFormat="1" applyFont="1" applyBorder="1" applyAlignment="1" applyProtection="1">
      <alignment horizontal="center"/>
      <protection locked="0"/>
    </xf>
    <xf numFmtId="1" fontId="29" fillId="0" borderId="13" xfId="0" applyNumberFormat="1" applyFont="1" applyBorder="1" applyAlignment="1" applyProtection="1">
      <alignment horizontal="center"/>
      <protection locked="0"/>
    </xf>
    <xf numFmtId="1" fontId="29" fillId="0" borderId="17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right"/>
    </xf>
    <xf numFmtId="1" fontId="29" fillId="0" borderId="0" xfId="0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right"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right"/>
      <protection hidden="1"/>
    </xf>
    <xf numFmtId="2" fontId="29" fillId="0" borderId="0" xfId="0" applyNumberFormat="1" applyFont="1" applyBorder="1" applyAlignment="1" applyProtection="1">
      <alignment/>
      <protection hidden="1"/>
    </xf>
    <xf numFmtId="0" fontId="32" fillId="0" borderId="0" xfId="0" applyFont="1" applyBorder="1" applyAlignment="1">
      <alignment horizontal="right"/>
    </xf>
    <xf numFmtId="174" fontId="33" fillId="0" borderId="13" xfId="0" applyNumberFormat="1" applyFont="1" applyFill="1" applyBorder="1" applyAlignment="1">
      <alignment horizontal="center"/>
    </xf>
    <xf numFmtId="0" fontId="34" fillId="0" borderId="0" xfId="0" applyFont="1" applyBorder="1" applyAlignment="1">
      <alignment/>
    </xf>
    <xf numFmtId="0" fontId="32" fillId="0" borderId="13" xfId="0" applyFont="1" applyFill="1" applyBorder="1" applyAlignment="1">
      <alignment/>
    </xf>
    <xf numFmtId="0" fontId="25" fillId="0" borderId="18" xfId="0" applyFont="1" applyBorder="1" applyAlignment="1">
      <alignment horizontal="right"/>
    </xf>
    <xf numFmtId="1" fontId="25" fillId="0" borderId="18" xfId="0" applyNumberFormat="1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right"/>
    </xf>
    <xf numFmtId="0" fontId="24" fillId="0" borderId="0" xfId="0" applyFont="1" applyBorder="1" applyAlignment="1">
      <alignment horizontal="left"/>
    </xf>
    <xf numFmtId="1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right"/>
    </xf>
    <xf numFmtId="2" fontId="25" fillId="0" borderId="0" xfId="0" applyNumberFormat="1" applyFont="1" applyAlignment="1">
      <alignment/>
    </xf>
    <xf numFmtId="1" fontId="29" fillId="0" borderId="20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2</xdr:col>
      <xdr:colOff>2171700</xdr:colOff>
      <xdr:row>0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20955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zoomScale="75" zoomScaleNormal="75" zoomScaleSheetLayoutView="75" zoomScalePageLayoutView="0" workbookViewId="0" topLeftCell="A1">
      <selection activeCell="C34" sqref="C34"/>
    </sheetView>
  </sheetViews>
  <sheetFormatPr defaultColWidth="11.19921875" defaultRowHeight="19.5"/>
  <cols>
    <col min="1" max="1" width="3.09765625" style="1" customWidth="1"/>
    <col min="2" max="2" width="3.09765625" style="2" customWidth="1"/>
    <col min="3" max="3" width="32.296875" style="1" bestFit="1" customWidth="1"/>
    <col min="4" max="4" width="6.69921875" style="1" customWidth="1"/>
    <col min="5" max="5" width="1.59765625" style="1" customWidth="1"/>
    <col min="6" max="6" width="24.09765625" style="1" bestFit="1" customWidth="1"/>
    <col min="7" max="7" width="6.5" style="1" customWidth="1"/>
    <col min="8" max="9" width="15.5" style="1" customWidth="1"/>
    <col min="10" max="10" width="2.796875" style="1" customWidth="1"/>
    <col min="11" max="11" width="13.3984375" style="1" customWidth="1"/>
    <col min="12" max="16384" width="11.19921875" style="1" customWidth="1"/>
  </cols>
  <sheetData>
    <row r="1" spans="3:12" ht="27" thickBot="1">
      <c r="C1" s="8" t="s">
        <v>27</v>
      </c>
      <c r="D1" s="9"/>
      <c r="E1" s="9"/>
      <c r="F1" s="9"/>
      <c r="G1" s="9"/>
      <c r="H1" s="10" t="s">
        <v>8</v>
      </c>
      <c r="I1" s="11"/>
      <c r="J1" s="9"/>
      <c r="K1" s="9"/>
      <c r="L1" s="9"/>
    </row>
    <row r="2" spans="3:12" ht="20.25" thickBot="1"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>
      <c r="A3" s="2"/>
      <c r="B3" s="3"/>
      <c r="C3" s="12"/>
      <c r="D3" s="12"/>
      <c r="E3" s="12"/>
      <c r="F3" s="12"/>
      <c r="G3" s="12"/>
      <c r="H3" s="12"/>
      <c r="I3" s="12"/>
      <c r="J3" s="12"/>
      <c r="K3" s="12"/>
      <c r="L3" s="13"/>
    </row>
    <row r="4" spans="1:12" ht="24">
      <c r="A4" s="2"/>
      <c r="B4" s="4"/>
      <c r="C4" s="14" t="s">
        <v>20</v>
      </c>
      <c r="D4" s="15"/>
      <c r="E4" s="15"/>
      <c r="F4" s="15"/>
      <c r="G4" s="15"/>
      <c r="H4" s="15"/>
      <c r="I4" s="16"/>
      <c r="J4" s="15"/>
      <c r="K4" s="15"/>
      <c r="L4" s="17"/>
    </row>
    <row r="5" spans="1:12" ht="19.5">
      <c r="A5" s="2"/>
      <c r="B5" s="4"/>
      <c r="C5" s="15"/>
      <c r="D5" s="15"/>
      <c r="E5" s="15"/>
      <c r="F5" s="15"/>
      <c r="G5" s="15"/>
      <c r="H5" s="15"/>
      <c r="I5" s="15"/>
      <c r="J5" s="15"/>
      <c r="K5" s="15"/>
      <c r="L5" s="17"/>
    </row>
    <row r="6" spans="1:12" ht="20.25" thickBot="1">
      <c r="A6" s="2"/>
      <c r="B6" s="4"/>
      <c r="C6" s="15"/>
      <c r="D6" s="15"/>
      <c r="E6" s="15"/>
      <c r="F6" s="15"/>
      <c r="G6" s="15"/>
      <c r="H6" s="15"/>
      <c r="I6" s="15"/>
      <c r="J6" s="15"/>
      <c r="K6" s="15"/>
      <c r="L6" s="17"/>
    </row>
    <row r="7" spans="1:12" ht="21" thickBot="1">
      <c r="A7" s="2"/>
      <c r="B7" s="4"/>
      <c r="C7" s="18" t="s">
        <v>19</v>
      </c>
      <c r="D7" s="18"/>
      <c r="E7" s="18"/>
      <c r="F7" s="18" t="s">
        <v>24</v>
      </c>
      <c r="G7" s="18"/>
      <c r="H7" s="19" t="s">
        <v>1</v>
      </c>
      <c r="I7" s="20"/>
      <c r="J7" s="18"/>
      <c r="K7" s="15">
        <f>IF(AND(I7&lt;&gt;0,I7&lt;&gt;1,I7&lt;&gt;""),"Error, el codi només pot ser 0 o 1","")</f>
      </c>
      <c r="L7" s="17"/>
    </row>
    <row r="8" spans="1:12" ht="21" thickBot="1">
      <c r="A8" s="2"/>
      <c r="B8" s="4"/>
      <c r="C8" s="18" t="s">
        <v>16</v>
      </c>
      <c r="D8" s="18"/>
      <c r="E8" s="18"/>
      <c r="F8" s="18" t="s">
        <v>25</v>
      </c>
      <c r="G8" s="18"/>
      <c r="H8" s="19" t="s">
        <v>15</v>
      </c>
      <c r="I8" s="21"/>
      <c r="J8" s="18"/>
      <c r="K8" s="15">
        <f>IF(AND(I8&lt;&gt;0,I8&lt;&gt;1,I8&lt;&gt;""),"Error, el codi només pot ser 0 o 1","")</f>
      </c>
      <c r="L8" s="17"/>
    </row>
    <row r="9" spans="1:12" ht="21" thickBot="1">
      <c r="A9" s="2"/>
      <c r="B9" s="4"/>
      <c r="C9" s="18" t="s">
        <v>9</v>
      </c>
      <c r="D9" s="18"/>
      <c r="E9" s="18"/>
      <c r="F9" s="18" t="s">
        <v>26</v>
      </c>
      <c r="G9" s="18"/>
      <c r="H9" s="19" t="s">
        <v>2</v>
      </c>
      <c r="I9" s="21"/>
      <c r="J9" s="18"/>
      <c r="K9" s="15">
        <f>IF(AND(I9&lt;&gt;0,I9&lt;&gt;1,I9&lt;&gt;""),"Error, el codi només pot ser 0 o 1","")</f>
      </c>
      <c r="L9" s="17"/>
    </row>
    <row r="10" spans="1:12" ht="21" thickBot="1">
      <c r="A10" s="2"/>
      <c r="B10" s="4"/>
      <c r="C10" s="18" t="s">
        <v>17</v>
      </c>
      <c r="D10" s="18"/>
      <c r="E10" s="18"/>
      <c r="F10" s="18" t="s">
        <v>4</v>
      </c>
      <c r="G10" s="18"/>
      <c r="H10" s="19" t="s">
        <v>5</v>
      </c>
      <c r="I10" s="21"/>
      <c r="J10" s="18"/>
      <c r="K10" s="15"/>
      <c r="L10" s="17"/>
    </row>
    <row r="11" spans="1:12" ht="21" thickBot="1">
      <c r="A11" s="2"/>
      <c r="B11" s="4"/>
      <c r="C11" s="18" t="s">
        <v>29</v>
      </c>
      <c r="D11" s="18"/>
      <c r="E11" s="18"/>
      <c r="F11" s="18" t="s">
        <v>10</v>
      </c>
      <c r="G11" s="18"/>
      <c r="H11" s="19" t="s">
        <v>30</v>
      </c>
      <c r="I11" s="22"/>
      <c r="J11" s="18"/>
      <c r="K11" s="15">
        <f>IF(ISNUMBER(I11),IF(I11&lt;0,"Error, ha de ser un nº més gran o igual que 0",IF(I11&gt;100,"Error, ha de ser un nº més petit o igual que 100","")),IF(I11="","","Error, ha de ser un nº entre 0 i 100"))</f>
      </c>
      <c r="L11" s="17"/>
    </row>
    <row r="12" spans="1:12" ht="21" thickBot="1">
      <c r="A12" s="2"/>
      <c r="B12" s="4"/>
      <c r="C12" s="18" t="s">
        <v>14</v>
      </c>
      <c r="D12" s="18"/>
      <c r="E12" s="18"/>
      <c r="F12" s="18" t="s">
        <v>10</v>
      </c>
      <c r="G12" s="18"/>
      <c r="H12" s="19" t="s">
        <v>3</v>
      </c>
      <c r="I12" s="21"/>
      <c r="J12" s="18"/>
      <c r="K12" s="15">
        <f>IF(ISNUMBER(I12),IF(I12&lt;0,"Error, ha de ser un nº més gran o igual que 0",IF(I12&gt;100,"Error, ha de ser un nº més petit o igual que 100","")),IF(I12="","","Error, ha de ser un nº entre 0 i 100"))</f>
      </c>
      <c r="L12" s="17"/>
    </row>
    <row r="13" spans="1:12" ht="21" thickBot="1">
      <c r="A13" s="2"/>
      <c r="B13" s="4"/>
      <c r="C13" s="18"/>
      <c r="D13" s="18"/>
      <c r="E13" s="18"/>
      <c r="F13" s="18"/>
      <c r="G13" s="18"/>
      <c r="H13" s="23"/>
      <c r="I13" s="24"/>
      <c r="J13" s="18"/>
      <c r="K13" s="15"/>
      <c r="L13" s="17"/>
    </row>
    <row r="14" spans="1:12" ht="21" thickBot="1">
      <c r="A14" s="2"/>
      <c r="B14" s="4"/>
      <c r="C14" s="25"/>
      <c r="D14" s="26">
        <f>(1.1136+(I7*1.5234)+(I8*1.0456)+(I9*1.5911)+(I10*0.8926)-(I11*0.0423)-(I12*0.0308))</f>
        <v>1.1136</v>
      </c>
      <c r="E14" s="27"/>
      <c r="F14" s="28"/>
      <c r="G14" s="18"/>
      <c r="H14" s="29" t="s">
        <v>22</v>
      </c>
      <c r="I14" s="30">
        <f>(1-(1/(1+EXP(D14))))</f>
        <v>0.7527996533682715</v>
      </c>
      <c r="J14" s="31"/>
      <c r="K14" s="32" t="str">
        <f>IF(I14&gt;0.8,"RER- (MSS)","RER+ (MSI)")</f>
        <v>RER+ (MSI)</v>
      </c>
      <c r="L14" s="17"/>
    </row>
    <row r="15" spans="1:12" ht="20.25" thickBot="1">
      <c r="A15" s="2"/>
      <c r="B15" s="5"/>
      <c r="C15" s="33"/>
      <c r="D15" s="34"/>
      <c r="E15" s="35"/>
      <c r="F15" s="35"/>
      <c r="G15" s="35"/>
      <c r="H15" s="35"/>
      <c r="I15" s="35"/>
      <c r="J15" s="35"/>
      <c r="K15" s="35"/>
      <c r="L15" s="36"/>
    </row>
    <row r="16" spans="3:12" ht="19.5">
      <c r="C16" s="37"/>
      <c r="D16" s="38"/>
      <c r="E16" s="39"/>
      <c r="F16" s="39"/>
      <c r="G16" s="39"/>
      <c r="H16" s="40" t="s">
        <v>13</v>
      </c>
      <c r="I16" s="39"/>
      <c r="J16" s="39"/>
      <c r="K16" s="39"/>
      <c r="L16" s="15"/>
    </row>
    <row r="17" spans="3:12" ht="19.5">
      <c r="C17" s="37"/>
      <c r="D17" s="37"/>
      <c r="E17" s="37"/>
      <c r="F17" s="39"/>
      <c r="G17" s="39"/>
      <c r="H17" s="37"/>
      <c r="I17" s="37"/>
      <c r="J17" s="37"/>
      <c r="K17" s="40" t="s">
        <v>18</v>
      </c>
      <c r="L17" s="9"/>
    </row>
    <row r="18" spans="3:12" ht="19.5"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3:12" ht="24">
      <c r="C19" s="41" t="s">
        <v>28</v>
      </c>
      <c r="D19" s="42"/>
      <c r="E19" s="9"/>
      <c r="F19" s="9"/>
      <c r="G19" s="9"/>
      <c r="H19" s="9"/>
      <c r="I19" s="9"/>
      <c r="J19" s="9"/>
      <c r="K19" s="9"/>
      <c r="L19" s="9"/>
    </row>
    <row r="20" spans="3:12" ht="20.25" thickBot="1">
      <c r="C20" s="43"/>
      <c r="D20" s="42"/>
      <c r="E20" s="9"/>
      <c r="F20" s="9"/>
      <c r="G20" s="44"/>
      <c r="H20" s="9"/>
      <c r="I20" s="9"/>
      <c r="J20" s="9"/>
      <c r="K20" s="9"/>
      <c r="L20" s="9"/>
    </row>
    <row r="21" spans="2:12" ht="19.5">
      <c r="B21" s="3"/>
      <c r="C21" s="12"/>
      <c r="D21" s="12"/>
      <c r="E21" s="12"/>
      <c r="F21" s="12"/>
      <c r="G21" s="12"/>
      <c r="H21" s="12"/>
      <c r="I21" s="12"/>
      <c r="J21" s="12"/>
      <c r="K21" s="12"/>
      <c r="L21" s="13"/>
    </row>
    <row r="22" spans="2:12" ht="24">
      <c r="B22" s="4"/>
      <c r="C22" s="14" t="s">
        <v>21</v>
      </c>
      <c r="D22" s="15"/>
      <c r="E22" s="15"/>
      <c r="F22" s="15"/>
      <c r="G22" s="15"/>
      <c r="H22" s="15"/>
      <c r="I22" s="16"/>
      <c r="J22" s="15"/>
      <c r="K22" s="15"/>
      <c r="L22" s="17"/>
    </row>
    <row r="23" spans="2:12" ht="19.5">
      <c r="B23" s="4"/>
      <c r="C23" s="15"/>
      <c r="D23" s="15"/>
      <c r="E23" s="15"/>
      <c r="F23" s="15"/>
      <c r="G23" s="15"/>
      <c r="H23" s="15"/>
      <c r="I23" s="15"/>
      <c r="J23" s="15"/>
      <c r="K23" s="15"/>
      <c r="L23" s="17"/>
    </row>
    <row r="24" spans="2:12" ht="20.25" thickBot="1">
      <c r="B24" s="4"/>
      <c r="C24" s="15"/>
      <c r="D24" s="15"/>
      <c r="E24" s="15"/>
      <c r="F24" s="15"/>
      <c r="G24" s="15"/>
      <c r="H24" s="15"/>
      <c r="I24" s="15"/>
      <c r="J24" s="15"/>
      <c r="K24" s="15"/>
      <c r="L24" s="17"/>
    </row>
    <row r="25" spans="2:12" ht="21" thickBot="1">
      <c r="B25" s="4"/>
      <c r="C25" s="18" t="s">
        <v>19</v>
      </c>
      <c r="D25" s="18"/>
      <c r="E25" s="18"/>
      <c r="F25" s="18" t="s">
        <v>24</v>
      </c>
      <c r="G25" s="18"/>
      <c r="H25" s="19" t="s">
        <v>1</v>
      </c>
      <c r="I25" s="20"/>
      <c r="J25" s="18"/>
      <c r="K25" s="15">
        <f>IF(AND(I25&lt;&gt;0,I25&lt;&gt;1,I25&lt;&gt;""),"Error, el codi només pot ser 0 o 1","")</f>
      </c>
      <c r="L25" s="17"/>
    </row>
    <row r="26" spans="2:12" ht="21" thickBot="1">
      <c r="B26" s="4"/>
      <c r="C26" s="18" t="s">
        <v>16</v>
      </c>
      <c r="D26" s="18"/>
      <c r="E26" s="18"/>
      <c r="F26" s="18" t="s">
        <v>25</v>
      </c>
      <c r="G26" s="18"/>
      <c r="H26" s="19" t="s">
        <v>15</v>
      </c>
      <c r="I26" s="21"/>
      <c r="J26" s="18"/>
      <c r="K26" s="15">
        <f>IF(AND(I26&lt;&gt;0,I26&lt;&gt;1,I26&lt;&gt;""),"Error, el codi només pot ser 0 o 1","")</f>
      </c>
      <c r="L26" s="17"/>
    </row>
    <row r="27" spans="2:12" ht="21" thickBot="1">
      <c r="B27" s="4"/>
      <c r="C27" s="18" t="s">
        <v>9</v>
      </c>
      <c r="D27" s="18"/>
      <c r="E27" s="18"/>
      <c r="F27" s="18" t="s">
        <v>26</v>
      </c>
      <c r="G27" s="18"/>
      <c r="H27" s="19" t="s">
        <v>2</v>
      </c>
      <c r="I27" s="21"/>
      <c r="J27" s="18"/>
      <c r="K27" s="15">
        <f>IF(AND(I27&lt;&gt;0,I27&lt;&gt;1,I27&lt;&gt;""),"Error, el codi només pot ser 0 o 1","")</f>
      </c>
      <c r="L27" s="17"/>
    </row>
    <row r="28" spans="2:12" ht="21" thickBot="1">
      <c r="B28" s="4"/>
      <c r="C28" s="18" t="s">
        <v>17</v>
      </c>
      <c r="D28" s="18"/>
      <c r="E28" s="18"/>
      <c r="F28" s="18" t="s">
        <v>4</v>
      </c>
      <c r="G28" s="18"/>
      <c r="H28" s="19" t="s">
        <v>5</v>
      </c>
      <c r="I28" s="21"/>
      <c r="J28" s="18"/>
      <c r="K28" s="15"/>
      <c r="L28" s="17"/>
    </row>
    <row r="29" spans="2:12" ht="21" thickBot="1">
      <c r="B29" s="4"/>
      <c r="C29" s="18" t="s">
        <v>29</v>
      </c>
      <c r="D29" s="18"/>
      <c r="E29" s="18"/>
      <c r="F29" s="18" t="s">
        <v>10</v>
      </c>
      <c r="G29" s="18"/>
      <c r="H29" s="19" t="s">
        <v>30</v>
      </c>
      <c r="I29" s="21"/>
      <c r="J29" s="18"/>
      <c r="K29" s="15">
        <f>IF(ISNUMBER(I29),IF(I29&lt;0,"Error, ha de ser un nº més gran o igual que 0",IF(I29&gt;100,"Error, ha de ser un nº més petit o igual que 100","")),IF(I29="","","Error, ha de ser un nº entre 0 i 100"))</f>
      </c>
      <c r="L29" s="17"/>
    </row>
    <row r="30" spans="2:12" ht="21" thickBot="1">
      <c r="B30" s="4"/>
      <c r="C30" s="18" t="s">
        <v>14</v>
      </c>
      <c r="D30" s="18"/>
      <c r="E30" s="18"/>
      <c r="F30" s="18" t="s">
        <v>10</v>
      </c>
      <c r="G30" s="18"/>
      <c r="H30" s="19" t="s">
        <v>3</v>
      </c>
      <c r="I30" s="21"/>
      <c r="J30" s="18"/>
      <c r="K30" s="15">
        <f>IF(ISNUMBER(I30),IF(I30&lt;0,"Error, ha de ser un nº més gran o igual que 0",IF(I30&gt;100,"Error, ha de ser un nº més petit o igual que 100","")),IF(I30="","","Error, ha de ser un nº entre 0 i 100"))</f>
      </c>
      <c r="L30" s="17"/>
    </row>
    <row r="31" spans="2:12" ht="21" thickBot="1">
      <c r="B31" s="4"/>
      <c r="C31" s="18" t="s">
        <v>11</v>
      </c>
      <c r="D31" s="18"/>
      <c r="E31" s="18"/>
      <c r="F31" s="18" t="s">
        <v>10</v>
      </c>
      <c r="G31" s="18"/>
      <c r="H31" s="19" t="s">
        <v>6</v>
      </c>
      <c r="I31" s="21"/>
      <c r="J31" s="18"/>
      <c r="K31" s="15">
        <f>IF(ISNUMBER(I31),IF(I31&lt;0,"Error, ha de ser un nº més gran o igual que 0",IF(I31&gt;100,"Error, ha de ser un nº més petit o igual que 100","")),IF(I31="","","Error, ha de ser un nº entre 0 i 100"))</f>
      </c>
      <c r="L31" s="17"/>
    </row>
    <row r="32" spans="2:12" ht="21" thickBot="1">
      <c r="B32" s="4"/>
      <c r="C32" s="18" t="s">
        <v>12</v>
      </c>
      <c r="D32" s="18"/>
      <c r="E32" s="18"/>
      <c r="F32" s="18" t="s">
        <v>10</v>
      </c>
      <c r="G32" s="18"/>
      <c r="H32" s="19" t="s">
        <v>7</v>
      </c>
      <c r="I32" s="45"/>
      <c r="J32" s="18"/>
      <c r="K32" s="15"/>
      <c r="L32" s="17"/>
    </row>
    <row r="33" spans="2:12" ht="21" thickBot="1">
      <c r="B33" s="4"/>
      <c r="C33" s="18"/>
      <c r="D33" s="18"/>
      <c r="E33" s="18"/>
      <c r="F33" s="18"/>
      <c r="G33" s="18"/>
      <c r="H33" s="18"/>
      <c r="I33" s="46"/>
      <c r="J33" s="18"/>
      <c r="K33" s="47">
        <f>IF(ISNUMBER(I33),IF(I33&lt;0,"Error, ha de ser un nº més gran o igual que 0",IF(I33&gt;100,"Error, ha de ser un nº més petit o igual que 100","")),IF(I33="","","Error, ha de ser un nº entre 0 i 100"))</f>
      </c>
      <c r="L33" s="17"/>
    </row>
    <row r="34" spans="2:12" ht="21" thickBot="1">
      <c r="B34" s="4"/>
      <c r="C34" s="26" t="s">
        <v>0</v>
      </c>
      <c r="D34" s="26">
        <f>(2.9257+(I25*1.5631)+(I26*1.0345)+(I27*1.4265)+(I28*0.5882)-(I29*0.0465)-(I30*0.0282)-(I31*0.0314)+(I32*0.0207))</f>
        <v>2.9257</v>
      </c>
      <c r="E34" s="27"/>
      <c r="F34" s="28"/>
      <c r="G34" s="18"/>
      <c r="H34" s="29" t="s">
        <v>23</v>
      </c>
      <c r="I34" s="30">
        <f>(1-(1/(1+EXP(D34))))</f>
        <v>0.9491023553315849</v>
      </c>
      <c r="J34" s="31"/>
      <c r="K34" s="32" t="str">
        <f>IF(I34&gt;0.8,"RER- (MSS)","RER+ (MSI)")</f>
        <v>RER- (MSS)</v>
      </c>
      <c r="L34" s="17"/>
    </row>
    <row r="35" spans="2:12" ht="20.25" thickBot="1">
      <c r="B35" s="5"/>
      <c r="C35" s="33"/>
      <c r="D35" s="34"/>
      <c r="E35" s="35"/>
      <c r="F35" s="35"/>
      <c r="G35" s="35"/>
      <c r="H35" s="35"/>
      <c r="I35" s="35"/>
      <c r="J35" s="35"/>
      <c r="K35" s="35"/>
      <c r="L35" s="36"/>
    </row>
    <row r="38" spans="3:4" ht="19.5">
      <c r="C38" s="6"/>
      <c r="D38" s="7"/>
    </row>
  </sheetData>
  <sheetProtection formatCells="0"/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</dc:creator>
  <cp:keywords/>
  <dc:description/>
  <cp:lastModifiedBy>.</cp:lastModifiedBy>
  <cp:lastPrinted>2009-01-28T10:40:04Z</cp:lastPrinted>
  <dcterms:created xsi:type="dcterms:W3CDTF">2003-10-16T13:39:30Z</dcterms:created>
  <dcterms:modified xsi:type="dcterms:W3CDTF">2010-10-28T14:22:10Z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1586695968</vt:i4>
  </property>
  <property fmtid="{D5CDD505-2E9C-101B-9397-08002B2CF9AE}" pid="3" name="_EmailSubject">
    <vt:lpwstr>RERTEST</vt:lpwstr>
  </property>
  <property fmtid="{D5CDD505-2E9C-101B-9397-08002B2CF9AE}" pid="4" name="_AuthorEmail">
    <vt:lpwstr>xpuig@histopat.es</vt:lpwstr>
  </property>
  <property fmtid="{D5CDD505-2E9C-101B-9397-08002B2CF9AE}" pid="5" name="_AuthorEmailDisplayName">
    <vt:lpwstr>Xavier Puig</vt:lpwstr>
  </property>
  <property fmtid="{D5CDD505-2E9C-101B-9397-08002B2CF9AE}" pid="6" name="_PreviousAdHocReviewCycleID">
    <vt:i4>-2000460164</vt:i4>
  </property>
  <property fmtid="{D5CDD505-2E9C-101B-9397-08002B2CF9AE}" pid="7" name="_ReviewingToolsShownOnce">
    <vt:lpwstr/>
  </property>
</Properties>
</file>